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562A9FE9-2ABA-4727-8BD8-83FCC9668B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NR Gra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B20" i="2" l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<sst xmlns="http://schemas.openxmlformats.org/spreadsheetml/2006/main" count="32" uniqueCount="32">
  <si>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</si>
  <si>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</si>
  <si>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</si>
  <si>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</si>
  <si>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</si>
  <si>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</si>
  <si>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</si>
  <si>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</si>
  <si>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</si>
  <si>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</si>
  <si>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</si>
  <si>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</si>
  <si>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</si>
  <si>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</si>
  <si>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</si>
  <si>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</si>
  <si>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</si>
  <si>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</si>
  <si>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</si>
  <si>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</si>
  <si>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</si>
  <si>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</si>
  <si>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</si>
  <si>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</si>
  <si>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</si>
  <si>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</si>
  <si>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Graduate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</si>
  <si>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</si>
  <si>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</si>
  <si>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</si>
  <si>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</si>
  <si>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Graduate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</si>
</sst>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123825</xdr:rowOff>
    </xdr:from>
    <xdr:to>
      <xdr:col>0</xdr:col>
      <xdr:colOff>1047639</xdr:colOff>
      <xdr:row>3</xdr:row>
      <xdr:rowOff>85643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B5D6B6-7F13-C7D8-ABEF-5CF2F9728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323850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Q4" sqref="Q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565</v>
      </c>
      <c r="C8" s="20">
        <f t="shared" ref="C8:C17" si="0">SUM(B8*2)</f>
        <v>1130</v>
      </c>
      <c r="D8" s="20">
        <f t="shared" ref="D8:D17" si="1">SUM(B8*3)</f>
        <v>1695</v>
      </c>
      <c r="E8" s="20">
        <f t="shared" ref="E8:E17" si="2">SUM(B8*4)</f>
        <v>2260</v>
      </c>
      <c r="F8" s="20">
        <f t="shared" ref="F8:F17" si="3">SUM(B8*5)</f>
        <v>2825</v>
      </c>
      <c r="G8" s="20">
        <f t="shared" ref="G8:G17" si="4">SUM(B8*6)</f>
        <v>3390</v>
      </c>
      <c r="H8" s="20">
        <f t="shared" ref="H8:H17" si="5">SUM(B8*7)</f>
        <v>3955</v>
      </c>
      <c r="I8" s="20">
        <f t="shared" ref="I8:I17" si="6">SUM(B8*8)</f>
        <v>4520</v>
      </c>
      <c r="J8" s="20">
        <f t="shared" ref="J8:J15" si="7">SUM(B8*9)</f>
        <v>5085</v>
      </c>
      <c r="K8" s="20">
        <f t="shared" ref="K8:K15" si="8">SUM(B8*10)</f>
        <v>5650</v>
      </c>
      <c r="L8" s="20">
        <f t="shared" ref="L8:L15" si="9">SUM(B8*11)</f>
        <v>6215</v>
      </c>
      <c r="M8" s="21">
        <v>6785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29</v>
      </c>
      <c r="B9" s="17">
        <v>26.04</v>
      </c>
      <c r="C9" s="17">
        <f t="shared" si="0"/>
        <v>52.08</v>
      </c>
      <c r="D9" s="17">
        <f t="shared" si="1"/>
        <v>78.12</v>
      </c>
      <c r="E9" s="17">
        <f t="shared" si="2"/>
        <v>104.16</v>
      </c>
      <c r="F9" s="17">
        <f t="shared" si="3"/>
        <v>130.19999999999999</v>
      </c>
      <c r="G9" s="17">
        <f t="shared" si="4"/>
        <v>156.24</v>
      </c>
      <c r="H9" s="17">
        <f t="shared" si="5"/>
        <v>182.28</v>
      </c>
      <c r="I9" s="17">
        <f t="shared" si="6"/>
        <v>208.32</v>
      </c>
      <c r="J9" s="17">
        <v>312.5</v>
      </c>
      <c r="K9" s="17">
        <v>312.5</v>
      </c>
      <c r="L9" s="17">
        <v>312.5</v>
      </c>
      <c r="M9" s="18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8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0"/>
        <v>22.92</v>
      </c>
      <c r="D13" s="17">
        <f t="shared" si="1"/>
        <v>34.380000000000003</v>
      </c>
      <c r="E13" s="17">
        <f t="shared" si="2"/>
        <v>45.84</v>
      </c>
      <c r="F13" s="17">
        <f t="shared" si="3"/>
        <v>57.300000000000004</v>
      </c>
      <c r="G13" s="17">
        <f t="shared" si="4"/>
        <v>68.760000000000005</v>
      </c>
      <c r="H13" s="17">
        <f t="shared" si="5"/>
        <v>80.22</v>
      </c>
      <c r="I13" s="17">
        <f t="shared" si="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8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36.58</v>
      </c>
      <c r="C17" s="17">
        <f t="shared" si="0"/>
        <v>73.16</v>
      </c>
      <c r="D17" s="17">
        <f t="shared" si="1"/>
        <v>109.74</v>
      </c>
      <c r="E17" s="17">
        <f t="shared" si="2"/>
        <v>146.32</v>
      </c>
      <c r="F17" s="17">
        <f t="shared" si="3"/>
        <v>182.89999999999998</v>
      </c>
      <c r="G17" s="17">
        <f t="shared" si="4"/>
        <v>219.48</v>
      </c>
      <c r="H17" s="17">
        <f t="shared" si="5"/>
        <v>256.06</v>
      </c>
      <c r="I17" s="17">
        <f t="shared" si="6"/>
        <v>292.64</v>
      </c>
      <c r="J17" s="17">
        <v>438.92</v>
      </c>
      <c r="K17" s="17">
        <v>438.92</v>
      </c>
      <c r="L17" s="17">
        <v>438.92</v>
      </c>
      <c r="M17" s="17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1">SUM(B8:B19)</f>
        <v>731.16000000000008</v>
      </c>
      <c r="C20" s="12">
        <f t="shared" si="11"/>
        <v>1372.3200000000002</v>
      </c>
      <c r="D20" s="12">
        <f t="shared" si="11"/>
        <v>2013.48</v>
      </c>
      <c r="E20" s="12">
        <f t="shared" si="11"/>
        <v>2654.6400000000003</v>
      </c>
      <c r="F20" s="12">
        <f t="shared" si="11"/>
        <v>3295.8</v>
      </c>
      <c r="G20" s="12">
        <f t="shared" si="11"/>
        <v>3936.96</v>
      </c>
      <c r="H20" s="12">
        <f t="shared" si="11"/>
        <v>4578.1200000000008</v>
      </c>
      <c r="I20" s="12">
        <f t="shared" si="11"/>
        <v>5219.2800000000007</v>
      </c>
      <c r="J20" s="12">
        <f t="shared" si="11"/>
        <v>6088.92</v>
      </c>
      <c r="K20" s="12">
        <f t="shared" si="11"/>
        <v>6653.92</v>
      </c>
      <c r="L20" s="12">
        <f t="shared" si="11"/>
        <v>7218.92</v>
      </c>
      <c r="M20" s="13">
        <f t="shared" si="11"/>
        <v>7788.92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n7cw0QNoEbfYnedSKTjPXlx3o7mTjCTnCpLy0nFeGNc/62OdaY2N143Udnhg+C8huYsZv+u0zZ7JSeYYYL3eMw==" saltValue="Zjj8eNtbsNA/uPN2Nf4gYQ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NR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NR Grad Tuition and Fee Billing Rates</dc:title>
  <dc:subject>Listing of graduate tuition and fees for the spring 2017 semester</dc:subject>
  <dc:creator>UB Student Accounts</dc:creator>
  <cp:keywords>tuition,fees, NR Grad tuition, NR Grad fees</cp:keywords>
  <cp:lastModifiedBy>Caprice Arabia</cp:lastModifiedBy>
  <cp:lastPrinted>2019-05-21T14:58:12Z</cp:lastPrinted>
  <dcterms:created xsi:type="dcterms:W3CDTF">2016-06-06T21:02:30Z</dcterms:created>
  <dcterms:modified xsi:type="dcterms:W3CDTF">2025-11-17T21:11:10Z</dcterms:modified>
  <cp:category>tuition</cp:category>
</cp:coreProperties>
</file>